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/Downloads/Datos Financieros octubre 2023/Viaticos/Planilla de Viaticos/Octubre/"/>
    </mc:Choice>
  </mc:AlternateContent>
  <xr:revisionPtr revIDLastSave="0" documentId="8_{934A6136-2C3C-6240-B29D-FC3E93306A38}" xr6:coauthVersionLast="47" xr6:coauthVersionMax="47" xr10:uidLastSave="{00000000-0000-0000-0000-000000000000}"/>
  <bookViews>
    <workbookView xWindow="1240" yWindow="500" windowWidth="23960" windowHeight="15480" xr2:uid="{4F9F68FF-E7A9-4612-8242-7899E10D256D}"/>
  </bookViews>
  <sheets>
    <sheet name="Exterior" sheetId="2" r:id="rId1"/>
  </sheets>
  <externalReferences>
    <externalReference r:id="rId2"/>
  </externalReferences>
  <definedNames>
    <definedName name="base1">#REF!</definedName>
    <definedName name="ci">#REF!</definedName>
    <definedName name="cod">#REF!</definedName>
    <definedName name="concepto">#REF!</definedName>
    <definedName name="depen">#REF!</definedName>
    <definedName name="dias">#REF!</definedName>
    <definedName name="matriz">#REF!</definedName>
    <definedName name="rubros">[1]RUBROS!$A$2:$C$334</definedName>
    <definedName name="ruc">'[1]RUC-C.I.'!$B$2:$C$1738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 l="1"/>
  <c r="R26" i="2" s="1"/>
  <c r="Q25" i="2"/>
  <c r="R25" i="2" s="1"/>
  <c r="Q24" i="2"/>
  <c r="R24" i="2" s="1"/>
  <c r="R27" i="2" s="1"/>
  <c r="Q18" i="2"/>
  <c r="R18" i="2" s="1"/>
  <c r="Q17" i="2"/>
  <c r="R17" i="2" s="1"/>
  <c r="Q11" i="2"/>
  <c r="R11" i="2" s="1"/>
  <c r="R12" i="2" s="1"/>
  <c r="R19" i="2" l="1"/>
</calcChain>
</file>

<file path=xl/sharedStrings.xml><?xml version="1.0" encoding="utf-8"?>
<sst xmlns="http://schemas.openxmlformats.org/spreadsheetml/2006/main" count="98" uniqueCount="53">
  <si>
    <t>EJERCICIO FISCAL 2023</t>
  </si>
  <si>
    <t>Dependencia</t>
  </si>
  <si>
    <t>COM</t>
  </si>
  <si>
    <t>Dirección General de Tecnología y Comunicaciones</t>
  </si>
  <si>
    <t>B23</t>
  </si>
  <si>
    <t xml:space="preserve">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</t>
  </si>
  <si>
    <t xml:space="preserve"> 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</si>
  <si>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 xml:space="preserve">PLANILLA DE VIATICOS Y MOVILIDAD AL EXTERIOR DEL PAIS </t>
  </si>
  <si>
    <t>Fecha
de Solicitud
Año 2023</t>
  </si>
  <si>
    <t>Resolución
N°</t>
  </si>
  <si>
    <t>Fecha de Res.</t>
  </si>
  <si>
    <t>Act./Proy.</t>
  </si>
  <si>
    <t>Destino</t>
  </si>
  <si>
    <t>Fecha del Viaje</t>
  </si>
  <si>
    <t>Motivo
del Viaje</t>
  </si>
  <si>
    <t>C.I. Nº</t>
  </si>
  <si>
    <t>Categoria</t>
  </si>
  <si>
    <t xml:space="preserve">Beneficiario </t>
  </si>
  <si>
    <t>Anexo B-03-02</t>
  </si>
  <si>
    <t>Monto a percibir</t>
  </si>
  <si>
    <t>Rango</t>
  </si>
  <si>
    <t>Cotización</t>
  </si>
  <si>
    <t>US$ diarios</t>
  </si>
  <si>
    <t>%</t>
  </si>
  <si>
    <t>Cant. de días</t>
  </si>
  <si>
    <t>Total según Tabla</t>
  </si>
  <si>
    <t>1 "Gestión Administrativa para la Seguridad Ciudadana"</t>
  </si>
  <si>
    <t>Panamá - República de Panamá</t>
  </si>
  <si>
    <t>09 al 13 de octubre de 2023.</t>
  </si>
  <si>
    <t>Participar del Evento ISSWorld Latin America sobre sistemas de Soporte de Inteligencia para Vigilancia electrónica, Redes Sociales/Monitoreo de la Web Oculta e Investigación de Delitos Cibernéticos.</t>
  </si>
  <si>
    <t>B16</t>
  </si>
  <si>
    <t>Rubén Dario González Bogado</t>
  </si>
  <si>
    <t>Encargadode Despacho</t>
  </si>
  <si>
    <t>TOTAL</t>
  </si>
  <si>
    <t xml:space="preserve">                                          </t>
  </si>
  <si>
    <t>Brasilia - República Federativa del Brasil</t>
  </si>
  <si>
    <t>08 de noviembre de 2023.</t>
  </si>
  <si>
    <t>Participar de la L Reunión de Ministros del Interior y Seguridad del MERCOSUR y Estados Asociados (RMIS).</t>
  </si>
  <si>
    <t>A32</t>
  </si>
  <si>
    <t>Enrique Riera Escudero</t>
  </si>
  <si>
    <t>Gabinete Ministerial</t>
  </si>
  <si>
    <t>Ministro</t>
  </si>
  <si>
    <t>09 y 10 de noviembre de 2023.</t>
  </si>
  <si>
    <t>06 al 10 de noviembre de 2023</t>
  </si>
  <si>
    <t>Participar de reuniones de la Comisión Técnica (instancia técnica de apoyo a la RMIS)Reunión de Ministros del Interior y Seguridad del MERCOSUR y Estados Asociados.</t>
  </si>
  <si>
    <t>Ramiro Ocampo</t>
  </si>
  <si>
    <t>Dirección General de Asesoria Jurídica</t>
  </si>
  <si>
    <t>Director General</t>
  </si>
  <si>
    <t>Héctor Manuel Balmaceda Godoy</t>
  </si>
  <si>
    <t>Asesor Jurídico</t>
  </si>
  <si>
    <t>Leticia Bravard de Poka</t>
  </si>
  <si>
    <t>Dirección del Observatorio de Seguridad y Conviviencia Ciudadana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</si>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</sst>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Bell MT"/>
      <family val="1"/>
    </font>
    <font>
      <sz val="14"/>
      <color theme="1"/>
      <name val="Bell MT"/>
      <family val="1"/>
    </font>
    <font>
      <b/>
      <sz val="16"/>
      <color indexed="8"/>
      <name val="Book Antiqua"/>
      <family val="1"/>
    </font>
    <font>
      <sz val="14"/>
      <name val="Book Antiqua"/>
      <family val="1"/>
    </font>
    <font>
      <b/>
      <sz val="18"/>
      <color indexed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499984740745262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3" fillId="4" borderId="11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4" fontId="4" fillId="3" borderId="16" xfId="0" applyNumberFormat="1" applyFont="1" applyFill="1" applyBorder="1" applyAlignment="1">
      <alignment horizontal="center" vertical="center" wrapText="1"/>
    </xf>
    <xf numFmtId="9" fontId="4" fillId="3" borderId="16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/>
    </xf>
    <xf numFmtId="14" fontId="0" fillId="0" borderId="0" xfId="0" applyNumberFormat="1"/>
    <xf numFmtId="3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24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 wrapText="1"/>
    </xf>
    <xf numFmtId="14" fontId="4" fillId="3" borderId="16" xfId="0" applyNumberFormat="1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14" fontId="4" fillId="3" borderId="24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textRotation="90" wrapText="1"/>
    </xf>
    <xf numFmtId="3" fontId="3" fillId="4" borderId="9" xfId="0" applyNumberFormat="1" applyFont="1" applyFill="1" applyBorder="1" applyAlignment="1">
      <alignment horizontal="center" vertical="center" textRotation="90" wrapText="1"/>
    </xf>
    <xf numFmtId="3" fontId="3" fillId="4" borderId="4" xfId="0" applyNumberFormat="1" applyFont="1" applyFill="1" applyBorder="1" applyAlignment="1">
      <alignment horizontal="center" vertical="center" textRotation="90" wrapText="1"/>
    </xf>
    <xf numFmtId="3" fontId="3" fillId="4" borderId="10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895955</xdr:colOff>
      <xdr:row>0</xdr:row>
      <xdr:rowOff>136071</xdr:rowOff>
    </xdr:from>
    <xdr:to>
      <xdr:col>17</xdr:col>
      <xdr:colOff>2088093</xdr:colOff>
      <xdr:row>2</xdr:row>
      <xdr:rowOff>103368</xdr:rowOff>
    </xdr:to>
    <xdr:pic>
      <xdr:nvPicPr>
        <xdr:cNvPr id="2" name="Imagen 2072257334" descr="Texto&#10;&#10;Descripción generada automáticamente con confianza media">
          <a:extLst>
            <a:ext uri="{FF2B5EF4-FFF2-40B4-BE49-F238E27FC236}">
              <a16:creationId xmlns:a16="http://schemas.microsoft.com/office/drawing/2014/main" id="{DB70BD27-EC97-4C49-86D0-8B2561C5E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52" t="11842" r="3760"/>
        <a:stretch>
          <a:fillRect/>
        </a:stretch>
      </xdr:blipFill>
      <xdr:spPr bwMode="auto">
        <a:xfrm>
          <a:off x="19488755" y="136071"/>
          <a:ext cx="2373238" cy="80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258584</xdr:colOff>
      <xdr:row>0</xdr:row>
      <xdr:rowOff>142421</xdr:rowOff>
    </xdr:from>
    <xdr:to>
      <xdr:col>3</xdr:col>
      <xdr:colOff>210400</xdr:colOff>
      <xdr:row>2</xdr:row>
      <xdr:rowOff>22678</xdr:rowOff>
    </xdr:to>
    <xdr:pic>
      <xdr:nvPicPr>
        <xdr:cNvPr id="3" name="Imagen 901429007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FA429B78-3941-49BA-9E83-4E526373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3" t="48312" r="30443" b="33963"/>
        <a:stretch>
          <a:fillRect/>
        </a:stretch>
      </xdr:blipFill>
      <xdr:spPr bwMode="auto">
        <a:xfrm>
          <a:off x="258584" y="142421"/>
          <a:ext cx="2837891" cy="718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16.23.20/Compartido/Tesoreria1/Planilla%202020/Prog-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7FEE-B673-459D-9693-1A4E515CCD5B}">
  <sheetPr>
    <tabColor theme="0"/>
  </sheetPr>
  <dimension ref="A1:R27"/>
  <sheetViews>
    <sheetView tabSelected="1" topLeftCell="A15" zoomScale="70" zoomScaleNormal="70" workbookViewId="0">
      <selection activeCell="I45" sqref="I45"/>
    </sheetView>
  </sheetViews>
  <sheetFormatPr baseColWidth="10" defaultRowHeight="15" x14ac:dyDescent="0.2"/>
  <cols>
    <col min="1" max="1" width="17" customWidth="1"/>
    <col min="2" max="2" width="11.5" customWidth="1"/>
    <col min="3" max="3" width="15.6640625" customWidth="1"/>
    <col min="4" max="4" width="22.5" customWidth="1"/>
    <col min="5" max="5" width="16.83203125" customWidth="1"/>
    <col min="6" max="6" width="15.83203125" customWidth="1"/>
    <col min="7" max="7" width="42.33203125" customWidth="1"/>
    <col min="8" max="8" width="14.1640625" customWidth="1"/>
    <col min="9" max="9" width="17.1640625" customWidth="1"/>
    <col min="10" max="10" width="23.33203125" customWidth="1"/>
    <col min="11" max="11" width="23.5" customWidth="1"/>
    <col min="12" max="12" width="14" customWidth="1"/>
    <col min="13" max="13" width="17.33203125" customWidth="1"/>
    <col min="14" max="14" width="10.6640625" customWidth="1"/>
    <col min="15" max="15" width="8.83203125" customWidth="1"/>
    <col min="16" max="16" width="9.1640625" customWidth="1"/>
    <col min="17" max="17" width="17.6640625" bestFit="1" customWidth="1"/>
    <col min="18" max="18" width="34" customWidth="1"/>
  </cols>
  <sheetData>
    <row r="1" spans="1:18" ht="39.75" customHeight="1" x14ac:dyDescent="0.3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2"/>
    </row>
    <row r="2" spans="1:18" ht="26.25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2"/>
    </row>
    <row r="3" spans="1:18" ht="40.5" customHeight="1" x14ac:dyDescent="0.25">
      <c r="A3" s="50" t="s">
        <v>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19" x14ac:dyDescent="0.25">
      <c r="A4" s="50" t="s">
        <v>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ht="2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</row>
    <row r="6" spans="1:18" ht="24" x14ac:dyDescent="0.3">
      <c r="A6" s="49" t="s">
        <v>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4" x14ac:dyDescent="0.3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ht="24.75" customHeight="1" thickBot="1" x14ac:dyDescent="0.3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2"/>
    </row>
    <row r="9" spans="1:18" ht="57.75" customHeight="1" x14ac:dyDescent="0.2">
      <c r="A9" s="42" t="s">
        <v>8</v>
      </c>
      <c r="B9" s="44" t="s">
        <v>9</v>
      </c>
      <c r="C9" s="46" t="s">
        <v>10</v>
      </c>
      <c r="D9" s="27" t="s">
        <v>11</v>
      </c>
      <c r="E9" s="27" t="s">
        <v>12</v>
      </c>
      <c r="F9" s="27" t="s">
        <v>13</v>
      </c>
      <c r="G9" s="27" t="s">
        <v>14</v>
      </c>
      <c r="H9" s="27" t="s">
        <v>15</v>
      </c>
      <c r="I9" s="27" t="s">
        <v>16</v>
      </c>
      <c r="J9" s="27" t="s">
        <v>17</v>
      </c>
      <c r="K9" s="27" t="s">
        <v>1</v>
      </c>
      <c r="L9" s="29" t="s">
        <v>18</v>
      </c>
      <c r="M9" s="30"/>
      <c r="N9" s="30"/>
      <c r="O9" s="30"/>
      <c r="P9" s="30"/>
      <c r="Q9" s="30"/>
      <c r="R9" s="31" t="s">
        <v>19</v>
      </c>
    </row>
    <row r="10" spans="1:18" ht="59.25" customHeight="1" x14ac:dyDescent="0.2">
      <c r="A10" s="43"/>
      <c r="B10" s="45"/>
      <c r="C10" s="47"/>
      <c r="D10" s="28"/>
      <c r="E10" s="28"/>
      <c r="F10" s="28"/>
      <c r="G10" s="28"/>
      <c r="H10" s="28"/>
      <c r="I10" s="28"/>
      <c r="J10" s="28"/>
      <c r="K10" s="28"/>
      <c r="L10" s="3" t="s">
        <v>20</v>
      </c>
      <c r="M10" s="3" t="s">
        <v>21</v>
      </c>
      <c r="N10" s="3" t="s">
        <v>22</v>
      </c>
      <c r="O10" s="3" t="s">
        <v>23</v>
      </c>
      <c r="P10" s="3" t="s">
        <v>24</v>
      </c>
      <c r="Q10" s="4" t="s">
        <v>25</v>
      </c>
      <c r="R10" s="32"/>
    </row>
    <row r="11" spans="1:18" ht="209.25" customHeight="1" x14ac:dyDescent="0.2">
      <c r="A11" s="5">
        <v>45204</v>
      </c>
      <c r="B11" s="6">
        <v>105</v>
      </c>
      <c r="C11" s="7">
        <v>45204</v>
      </c>
      <c r="D11" s="8" t="s">
        <v>26</v>
      </c>
      <c r="E11" s="7" t="s">
        <v>27</v>
      </c>
      <c r="F11" s="6" t="s">
        <v>28</v>
      </c>
      <c r="G11" s="6" t="s">
        <v>29</v>
      </c>
      <c r="H11" s="9">
        <v>870127</v>
      </c>
      <c r="I11" s="10" t="s">
        <v>30</v>
      </c>
      <c r="J11" s="11" t="s">
        <v>31</v>
      </c>
      <c r="K11" s="12" t="s">
        <v>3</v>
      </c>
      <c r="L11" s="12" t="s">
        <v>32</v>
      </c>
      <c r="M11" s="9">
        <v>7319</v>
      </c>
      <c r="N11" s="10">
        <v>230</v>
      </c>
      <c r="O11" s="13">
        <v>1</v>
      </c>
      <c r="P11" s="11">
        <v>5</v>
      </c>
      <c r="Q11" s="10">
        <f>ROUND(M11*N11*O11*P11,0)</f>
        <v>8416850</v>
      </c>
      <c r="R11" s="14">
        <f>Q11</f>
        <v>8416850</v>
      </c>
    </row>
    <row r="12" spans="1:18" ht="40.5" customHeight="1" thickBot="1" x14ac:dyDescent="0.25">
      <c r="A12" s="24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  <c r="R12" s="15">
        <f>R11</f>
        <v>8416850</v>
      </c>
    </row>
    <row r="13" spans="1:18" x14ac:dyDescent="0.2">
      <c r="B13" s="16"/>
    </row>
    <row r="14" spans="1:18" ht="16" thickBot="1" x14ac:dyDescent="0.25">
      <c r="L14" t="s">
        <v>34</v>
      </c>
    </row>
    <row r="15" spans="1:18" ht="22" x14ac:dyDescent="0.2">
      <c r="A15" s="42" t="s">
        <v>8</v>
      </c>
      <c r="B15" s="44" t="s">
        <v>9</v>
      </c>
      <c r="C15" s="46" t="s">
        <v>10</v>
      </c>
      <c r="D15" s="27" t="s">
        <v>11</v>
      </c>
      <c r="E15" s="27" t="s">
        <v>12</v>
      </c>
      <c r="F15" s="27" t="s">
        <v>13</v>
      </c>
      <c r="G15" s="27" t="s">
        <v>14</v>
      </c>
      <c r="H15" s="27" t="s">
        <v>15</v>
      </c>
      <c r="I15" s="27" t="s">
        <v>16</v>
      </c>
      <c r="J15" s="27" t="s">
        <v>17</v>
      </c>
      <c r="K15" s="27" t="s">
        <v>1</v>
      </c>
      <c r="L15" s="29" t="s">
        <v>18</v>
      </c>
      <c r="M15" s="30"/>
      <c r="N15" s="30"/>
      <c r="O15" s="30"/>
      <c r="P15" s="30"/>
      <c r="Q15" s="30"/>
      <c r="R15" s="31" t="s">
        <v>19</v>
      </c>
    </row>
    <row r="16" spans="1:18" ht="99.75" customHeight="1" x14ac:dyDescent="0.2">
      <c r="A16" s="43"/>
      <c r="B16" s="45"/>
      <c r="C16" s="47"/>
      <c r="D16" s="28"/>
      <c r="E16" s="28"/>
      <c r="F16" s="28"/>
      <c r="G16" s="28"/>
      <c r="H16" s="28"/>
      <c r="I16" s="28"/>
      <c r="J16" s="28"/>
      <c r="K16" s="28"/>
      <c r="L16" s="3" t="s">
        <v>20</v>
      </c>
      <c r="M16" s="3" t="s">
        <v>21</v>
      </c>
      <c r="N16" s="3" t="s">
        <v>22</v>
      </c>
      <c r="O16" s="3" t="s">
        <v>23</v>
      </c>
      <c r="P16" s="3" t="s">
        <v>24</v>
      </c>
      <c r="Q16" s="4" t="s">
        <v>25</v>
      </c>
      <c r="R16" s="32"/>
    </row>
    <row r="17" spans="1:18" ht="61.5" customHeight="1" x14ac:dyDescent="0.2">
      <c r="A17" s="33">
        <v>45211</v>
      </c>
      <c r="B17" s="18">
        <v>127</v>
      </c>
      <c r="C17" s="36">
        <v>45223</v>
      </c>
      <c r="D17" s="39" t="s">
        <v>26</v>
      </c>
      <c r="E17" s="36" t="s">
        <v>35</v>
      </c>
      <c r="F17" s="11" t="s">
        <v>36</v>
      </c>
      <c r="G17" s="18" t="s">
        <v>37</v>
      </c>
      <c r="H17" s="21">
        <v>513594</v>
      </c>
      <c r="I17" s="21" t="s">
        <v>38</v>
      </c>
      <c r="J17" s="18" t="s">
        <v>39</v>
      </c>
      <c r="K17" s="36" t="s">
        <v>40</v>
      </c>
      <c r="L17" s="36" t="s">
        <v>41</v>
      </c>
      <c r="M17" s="21">
        <v>7428</v>
      </c>
      <c r="N17" s="21">
        <v>248</v>
      </c>
      <c r="O17" s="13">
        <v>0.3</v>
      </c>
      <c r="P17" s="11">
        <v>1</v>
      </c>
      <c r="Q17" s="10">
        <f>ROUND(M17*N17*O17*P17,0)</f>
        <v>552643</v>
      </c>
      <c r="R17" s="14">
        <f>Q17</f>
        <v>552643</v>
      </c>
    </row>
    <row r="18" spans="1:18" ht="60" x14ac:dyDescent="0.2">
      <c r="A18" s="35"/>
      <c r="B18" s="20"/>
      <c r="C18" s="38"/>
      <c r="D18" s="41"/>
      <c r="E18" s="38"/>
      <c r="F18" s="11" t="s">
        <v>42</v>
      </c>
      <c r="G18" s="20"/>
      <c r="H18" s="23"/>
      <c r="I18" s="23"/>
      <c r="J18" s="20"/>
      <c r="K18" s="38"/>
      <c r="L18" s="38"/>
      <c r="M18" s="23"/>
      <c r="N18" s="23"/>
      <c r="O18" s="13">
        <v>1</v>
      </c>
      <c r="P18" s="11">
        <v>2</v>
      </c>
      <c r="Q18" s="10">
        <f>ROUND(M17*N17*O18*P18,0)</f>
        <v>3684288</v>
      </c>
      <c r="R18" s="14">
        <f>Q18</f>
        <v>3684288</v>
      </c>
    </row>
    <row r="19" spans="1:18" ht="25" thickBot="1" x14ac:dyDescent="0.25">
      <c r="A19" s="24" t="s">
        <v>33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15">
        <f>SUM(R17:R18)</f>
        <v>4236931</v>
      </c>
    </row>
    <row r="21" spans="1:18" ht="16" thickBot="1" x14ac:dyDescent="0.25"/>
    <row r="22" spans="1:18" ht="22" x14ac:dyDescent="0.2">
      <c r="A22" s="42" t="s">
        <v>8</v>
      </c>
      <c r="B22" s="44" t="s">
        <v>9</v>
      </c>
      <c r="C22" s="46" t="s">
        <v>10</v>
      </c>
      <c r="D22" s="27" t="s">
        <v>11</v>
      </c>
      <c r="E22" s="27" t="s">
        <v>12</v>
      </c>
      <c r="F22" s="27" t="s">
        <v>13</v>
      </c>
      <c r="G22" s="27" t="s">
        <v>14</v>
      </c>
      <c r="H22" s="27" t="s">
        <v>15</v>
      </c>
      <c r="I22" s="27" t="s">
        <v>16</v>
      </c>
      <c r="J22" s="27" t="s">
        <v>17</v>
      </c>
      <c r="K22" s="27" t="s">
        <v>1</v>
      </c>
      <c r="L22" s="29" t="s">
        <v>18</v>
      </c>
      <c r="M22" s="30"/>
      <c r="N22" s="30"/>
      <c r="O22" s="30"/>
      <c r="P22" s="30"/>
      <c r="Q22" s="30"/>
      <c r="R22" s="31" t="s">
        <v>19</v>
      </c>
    </row>
    <row r="23" spans="1:18" ht="96" customHeight="1" x14ac:dyDescent="0.2">
      <c r="A23" s="43"/>
      <c r="B23" s="45"/>
      <c r="C23" s="47"/>
      <c r="D23" s="28"/>
      <c r="E23" s="28"/>
      <c r="F23" s="28"/>
      <c r="G23" s="28"/>
      <c r="H23" s="28"/>
      <c r="I23" s="28"/>
      <c r="J23" s="28"/>
      <c r="K23" s="28"/>
      <c r="L23" s="3" t="s">
        <v>20</v>
      </c>
      <c r="M23" s="3" t="s">
        <v>21</v>
      </c>
      <c r="N23" s="3" t="s">
        <v>22</v>
      </c>
      <c r="O23" s="3" t="s">
        <v>23</v>
      </c>
      <c r="P23" s="3" t="s">
        <v>24</v>
      </c>
      <c r="Q23" s="4" t="s">
        <v>25</v>
      </c>
      <c r="R23" s="32"/>
    </row>
    <row r="24" spans="1:18" ht="98.25" customHeight="1" x14ac:dyDescent="0.2">
      <c r="A24" s="33">
        <v>45226</v>
      </c>
      <c r="B24" s="18">
        <v>135</v>
      </c>
      <c r="C24" s="36">
        <v>45230</v>
      </c>
      <c r="D24" s="39" t="s">
        <v>26</v>
      </c>
      <c r="E24" s="36" t="s">
        <v>35</v>
      </c>
      <c r="F24" s="18" t="s">
        <v>43</v>
      </c>
      <c r="G24" s="18" t="s">
        <v>44</v>
      </c>
      <c r="H24" s="9">
        <v>585288</v>
      </c>
      <c r="I24" s="9" t="s">
        <v>30</v>
      </c>
      <c r="J24" s="9" t="s">
        <v>45</v>
      </c>
      <c r="K24" s="9" t="s">
        <v>46</v>
      </c>
      <c r="L24" s="9" t="s">
        <v>47</v>
      </c>
      <c r="M24" s="21">
        <v>7468</v>
      </c>
      <c r="N24" s="21">
        <v>195</v>
      </c>
      <c r="O24" s="13">
        <v>1</v>
      </c>
      <c r="P24" s="11">
        <v>5</v>
      </c>
      <c r="Q24" s="10">
        <f>ROUND(M24*N24*O24*P24,0)</f>
        <v>7281300</v>
      </c>
      <c r="R24" s="14">
        <f>Q24</f>
        <v>7281300</v>
      </c>
    </row>
    <row r="25" spans="1:18" ht="96" customHeight="1" x14ac:dyDescent="0.2">
      <c r="A25" s="34"/>
      <c r="B25" s="19"/>
      <c r="C25" s="37"/>
      <c r="D25" s="40"/>
      <c r="E25" s="37"/>
      <c r="F25" s="19"/>
      <c r="G25" s="19"/>
      <c r="H25" s="9">
        <v>785300</v>
      </c>
      <c r="I25" s="9" t="s">
        <v>2</v>
      </c>
      <c r="J25" s="9" t="s">
        <v>48</v>
      </c>
      <c r="K25" s="9" t="s">
        <v>46</v>
      </c>
      <c r="L25" s="9" t="s">
        <v>49</v>
      </c>
      <c r="M25" s="22"/>
      <c r="N25" s="22"/>
      <c r="O25" s="13">
        <v>1</v>
      </c>
      <c r="P25" s="11">
        <v>5</v>
      </c>
      <c r="Q25" s="10">
        <f>ROUND(M24*N24*O25*P25,0)</f>
        <v>7281300</v>
      </c>
      <c r="R25" s="14">
        <f>Q25</f>
        <v>7281300</v>
      </c>
    </row>
    <row r="26" spans="1:18" ht="98.25" customHeight="1" x14ac:dyDescent="0.2">
      <c r="A26" s="35"/>
      <c r="B26" s="20"/>
      <c r="C26" s="38"/>
      <c r="D26" s="41"/>
      <c r="E26" s="38"/>
      <c r="F26" s="20"/>
      <c r="G26" s="20"/>
      <c r="H26" s="17">
        <v>2701029</v>
      </c>
      <c r="I26" s="17" t="s">
        <v>4</v>
      </c>
      <c r="J26" s="17" t="s">
        <v>50</v>
      </c>
      <c r="K26" s="9" t="s">
        <v>51</v>
      </c>
      <c r="L26" s="17" t="s">
        <v>52</v>
      </c>
      <c r="M26" s="23"/>
      <c r="N26" s="23"/>
      <c r="O26" s="13">
        <v>1</v>
      </c>
      <c r="P26" s="11">
        <v>5</v>
      </c>
      <c r="Q26" s="10">
        <f>ROUND(M24*N24*O26*P26,0)</f>
        <v>7281300</v>
      </c>
      <c r="R26" s="14">
        <f>Q26</f>
        <v>7281300</v>
      </c>
    </row>
    <row r="27" spans="1:18" ht="25" thickBot="1" x14ac:dyDescent="0.25">
      <c r="A27" s="24" t="s">
        <v>33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15">
        <f>SUM(R24:R26)</f>
        <v>21843900</v>
      </c>
    </row>
  </sheetData>
  <mergeCells count="71">
    <mergeCell ref="A7:R7"/>
    <mergeCell ref="B1:Q1"/>
    <mergeCell ref="A2:Q2"/>
    <mergeCell ref="A3:R3"/>
    <mergeCell ref="A4:R4"/>
    <mergeCell ref="A6:R6"/>
    <mergeCell ref="A8:Q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Q9"/>
    <mergeCell ref="R9:R10"/>
    <mergeCell ref="A12:Q12"/>
    <mergeCell ref="L15:Q15"/>
    <mergeCell ref="R15:R16"/>
    <mergeCell ref="A15:A16"/>
    <mergeCell ref="B15:B16"/>
    <mergeCell ref="C15:C16"/>
    <mergeCell ref="D15:D16"/>
    <mergeCell ref="E15:E16"/>
    <mergeCell ref="F15:F16"/>
    <mergeCell ref="G15:G16"/>
    <mergeCell ref="G17:G18"/>
    <mergeCell ref="H15:H16"/>
    <mergeCell ref="I15:I16"/>
    <mergeCell ref="J15:J16"/>
    <mergeCell ref="K15:K16"/>
    <mergeCell ref="A17:A18"/>
    <mergeCell ref="B17:B18"/>
    <mergeCell ref="C17:C18"/>
    <mergeCell ref="D17:D18"/>
    <mergeCell ref="E17:E18"/>
    <mergeCell ref="N17:N18"/>
    <mergeCell ref="A19:Q19"/>
    <mergeCell ref="A22:A23"/>
    <mergeCell ref="B22:B23"/>
    <mergeCell ref="C22:C23"/>
    <mergeCell ref="D22:D23"/>
    <mergeCell ref="E22:E23"/>
    <mergeCell ref="F22:F23"/>
    <mergeCell ref="G22:G23"/>
    <mergeCell ref="H22:H23"/>
    <mergeCell ref="H17:H18"/>
    <mergeCell ref="I17:I18"/>
    <mergeCell ref="J17:J18"/>
    <mergeCell ref="K17:K18"/>
    <mergeCell ref="L17:L18"/>
    <mergeCell ref="M17:M18"/>
    <mergeCell ref="I22:I23"/>
    <mergeCell ref="J22:J23"/>
    <mergeCell ref="K22:K23"/>
    <mergeCell ref="L22:Q22"/>
    <mergeCell ref="R22:R23"/>
    <mergeCell ref="F24:F26"/>
    <mergeCell ref="G24:G26"/>
    <mergeCell ref="M24:M26"/>
    <mergeCell ref="N24:N26"/>
    <mergeCell ref="A27:Q27"/>
    <mergeCell ref="A24:A26"/>
    <mergeCell ref="B24:B26"/>
    <mergeCell ref="C24:C26"/>
    <mergeCell ref="D24:D26"/>
    <mergeCell ref="E24:E26"/>
  </mergeCells>
  <pageMargins left="0.3" right="0.15748031496062992" top="0.27559055118110237" bottom="0.23622047244094491" header="0.51181102362204722" footer="0.19685039370078741"/>
  <pageSetup paperSize="300" scale="4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activacion office 365</dc:creator>
  <cp:lastModifiedBy>Fatima Aguero</cp:lastModifiedBy>
  <dcterms:created xsi:type="dcterms:W3CDTF">2023-11-01T12:29:09Z</dcterms:created>
  <dcterms:modified xsi:type="dcterms:W3CDTF">2023-11-20T17:27:11Z</dcterms:modified>
</cp:coreProperties>
</file>